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ENERO 2022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H35" i="1" s="1"/>
  <c r="I35" i="1" s="1"/>
  <c r="H34" i="1"/>
  <c r="I34" i="1" s="1"/>
  <c r="E34" i="1"/>
  <c r="E33" i="1"/>
  <c r="H33" i="1" s="1"/>
  <c r="I33" i="1" s="1"/>
  <c r="H32" i="1"/>
  <c r="I32" i="1" s="1"/>
  <c r="E32" i="1"/>
  <c r="E31" i="1"/>
  <c r="H31" i="1" s="1"/>
  <c r="I31" i="1" s="1"/>
  <c r="H30" i="1"/>
  <c r="I30" i="1" s="1"/>
  <c r="E30" i="1"/>
  <c r="E29" i="1"/>
  <c r="H29" i="1" s="1"/>
  <c r="I29" i="1" s="1"/>
  <c r="H28" i="1"/>
  <c r="I28" i="1" s="1"/>
  <c r="E28" i="1"/>
  <c r="E27" i="1"/>
  <c r="H27" i="1" s="1"/>
  <c r="G25" i="1"/>
  <c r="F25" i="1"/>
  <c r="E25" i="1"/>
  <c r="H23" i="1"/>
  <c r="I23" i="1" s="1"/>
  <c r="E23" i="1"/>
  <c r="E22" i="1"/>
  <c r="H22" i="1" s="1"/>
  <c r="I22" i="1" s="1"/>
  <c r="H21" i="1"/>
  <c r="I21" i="1" s="1"/>
  <c r="E21" i="1"/>
  <c r="E20" i="1"/>
  <c r="H20" i="1" s="1"/>
  <c r="I20" i="1" s="1"/>
  <c r="H19" i="1"/>
  <c r="I19" i="1" s="1"/>
  <c r="E19" i="1"/>
  <c r="E18" i="1"/>
  <c r="H18" i="1" s="1"/>
  <c r="I18" i="1" s="1"/>
  <c r="H17" i="1"/>
  <c r="I17" i="1" s="1"/>
  <c r="E17" i="1"/>
  <c r="G15" i="1"/>
  <c r="G37" i="1" s="1"/>
  <c r="F15" i="1"/>
  <c r="F37" i="1" s="1"/>
  <c r="E15" i="1"/>
  <c r="E37" i="1" s="1"/>
  <c r="D3" i="1"/>
  <c r="I15" i="1" l="1"/>
  <c r="I27" i="1"/>
  <c r="I25" i="1" s="1"/>
  <c r="H25" i="1"/>
  <c r="H15" i="1"/>
  <c r="H37" i="1" s="1"/>
  <c r="I37" i="1" l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<sst xmlns="http://schemas.openxmlformats.org/spreadsheetml/2006/main" count="32" uniqueCount="32">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</sst>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2" fillId="2" borderId="0" xfId="0" applyFont="1" applyFill="1" applyBorder="1" applyAlignment="1">
      <alignment horizontal="center"/>
    </xf>
    <xf numFmtId="43" fontId="8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9" fillId="0" borderId="0" xfId="0" applyFont="1" applyBorder="1"/>
    <xf numFmtId="0" fontId="0" fillId="0" borderId="0" xfId="0" applyBorder="1"/>
    <xf numFmtId="43" fontId="1" fillId="0" borderId="0" xfId="1" applyFont="1" applyBorder="1"/>
    <xf numFmtId="167" fontId="1" fillId="0" borderId="0" xfId="1" applyNumberFormat="1" applyFont="1" applyBorder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45</xdr:row>
      <xdr:rowOff>52916</xdr:rowOff>
    </xdr:from>
    <xdr:to>
      <xdr:col>3</xdr:col>
      <xdr:colOff>1546776</xdr:colOff>
      <xdr:row>46</xdr:row>
      <xdr:rowOff>576752</xdr:rowOff>
    </xdr:to>
    <xdr:sp macro="" textlink="">
      <xdr:nvSpPr>
        <xdr:cNvPr id="5" name="1 CuadroTexto">
          <a:extLst/>
        </xdr:cNvPr>
        <xdr:cNvSpPr txBox="1"/>
      </xdr:nvSpPr>
      <xdr:spPr>
        <a:xfrm>
          <a:off x="542924" y="8653991"/>
          <a:ext cx="2794552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244792</xdr:colOff>
      <xdr:row>46</xdr:row>
      <xdr:rowOff>556991</xdr:rowOff>
    </xdr:to>
    <xdr:sp macro="" textlink="">
      <xdr:nvSpPr>
        <xdr:cNvPr id="6" name="8 CuadroTexto">
          <a:extLst/>
        </xdr:cNvPr>
        <xdr:cNvSpPr txBox="1"/>
      </xdr:nvSpPr>
      <xdr:spPr>
        <a:xfrm>
          <a:off x="6429375" y="8601075"/>
          <a:ext cx="304514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ENERO%202022/ESTADOS%20FINANCIEROS%20TESCHI%20A%20MARZ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2799.83</v>
          </cell>
        </row>
        <row r="17">
          <cell r="D17">
            <v>2753.73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D31">
            <v>177310.7</v>
          </cell>
        </row>
        <row r="32">
          <cell r="D32">
            <v>62612.9</v>
          </cell>
        </row>
        <row r="33">
          <cell r="D33">
            <v>0</v>
          </cell>
        </row>
        <row r="34">
          <cell r="D34">
            <v>-45316.79</v>
          </cell>
        </row>
        <row r="35">
          <cell r="D35">
            <v>10.3</v>
          </cell>
        </row>
        <row r="36">
          <cell r="D36">
            <v>0</v>
          </cell>
        </row>
        <row r="37">
          <cell r="D37">
            <v>5255.4</v>
          </cell>
        </row>
      </sheetData>
      <sheetData sheetId="1"/>
      <sheetData sheetId="2"/>
      <sheetData sheetId="3"/>
      <sheetData sheetId="4">
        <row r="1">
          <cell r="C1" t="str">
            <v xml:space="preserve">TECNOLÓGICO DE ESTUDIOS SUPERIORES DE CHIMALHUACÁN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37" activePane="bottomRight" state="frozen"/>
      <selection pane="topRight" activeCell="E1" sqref="E1"/>
      <selection pane="bottomLeft" activeCell="A13" sqref="A13"/>
      <selection pane="bottomRight" activeCell="H49" sqref="H49"/>
    </sheetView>
  </sheetViews>
  <sheetFormatPr baseColWidth="10" defaultRowHeight="15" x14ac:dyDescent="0.25"/>
  <cols>
    <col min="1" max="1" width="0.85546875" style="28" customWidth="1"/>
    <col min="2" max="2" width="3" style="28" customWidth="1"/>
    <col min="3" max="3" width="23" style="28" customWidth="1"/>
    <col min="4" max="4" width="27.5703125" style="28" customWidth="1"/>
    <col min="5" max="9" width="21" style="28" customWidth="1"/>
    <col min="10" max="10" width="3" style="28" customWidth="1"/>
    <col min="11" max="11" width="1" style="28" customWidth="1"/>
    <col min="12" max="12" width="0" style="28" hidden="1" customWidth="1"/>
    <col min="14" max="14" width="11.42578125" style="26" customWidth="1"/>
    <col min="15" max="15" width="15.140625" style="26" bestFit="1" customWidth="1"/>
  </cols>
  <sheetData>
    <row r="1" spans="1:15" x14ac:dyDescent="0.25">
      <c r="A1" s="67"/>
      <c r="B1" s="1"/>
      <c r="C1" s="2"/>
      <c r="D1" s="65"/>
      <c r="E1" s="65"/>
      <c r="F1" s="65"/>
      <c r="G1" s="66"/>
      <c r="H1" s="66"/>
      <c r="I1" s="66"/>
      <c r="J1" s="41"/>
      <c r="K1" s="66"/>
      <c r="L1" s="66"/>
      <c r="M1" s="68"/>
      <c r="N1" s="69"/>
      <c r="O1" s="69"/>
    </row>
    <row r="2" spans="1:15" x14ac:dyDescent="0.25">
      <c r="A2" s="67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68"/>
      <c r="N2" s="69"/>
      <c r="O2" s="69"/>
    </row>
    <row r="3" spans="1:15" x14ac:dyDescent="0.25">
      <c r="A3" s="67"/>
      <c r="B3" s="1"/>
      <c r="C3" s="3"/>
      <c r="D3" s="54" t="str">
        <f>+'[1]FLUJOS EFEC'!C1</f>
        <v xml:space="preserve">TECNOLÓGICO DE ESTUDIOS SUPERIORES DE CHIMALHUACÁN (TESCHI) </v>
      </c>
      <c r="E3" s="54"/>
      <c r="F3" s="54"/>
      <c r="G3" s="54"/>
      <c r="H3" s="54"/>
      <c r="I3" s="3"/>
      <c r="J3" s="3"/>
      <c r="K3" s="4"/>
      <c r="L3" s="4"/>
      <c r="M3" s="68"/>
      <c r="N3" s="69"/>
      <c r="O3" s="69"/>
    </row>
    <row r="4" spans="1:15" x14ac:dyDescent="0.25">
      <c r="A4" s="67"/>
      <c r="B4" s="1"/>
      <c r="C4" s="3"/>
      <c r="D4" s="54" t="s">
        <v>0</v>
      </c>
      <c r="E4" s="54"/>
      <c r="F4" s="54"/>
      <c r="G4" s="54"/>
      <c r="H4" s="54"/>
      <c r="I4" s="3"/>
      <c r="J4" s="3"/>
      <c r="K4" s="4"/>
      <c r="L4" s="4"/>
      <c r="M4" s="68"/>
      <c r="N4" s="69"/>
      <c r="O4" s="69"/>
    </row>
    <row r="5" spans="1:15" x14ac:dyDescent="0.25">
      <c r="A5" s="67"/>
      <c r="B5" s="1"/>
      <c r="C5" s="3"/>
      <c r="D5" s="54" t="s">
        <v>31</v>
      </c>
      <c r="E5" s="54"/>
      <c r="F5" s="54"/>
      <c r="G5" s="54"/>
      <c r="H5" s="54"/>
      <c r="I5" s="3"/>
      <c r="J5" s="3"/>
      <c r="K5" s="4"/>
      <c r="L5" s="4"/>
      <c r="M5" s="68"/>
      <c r="N5" s="69"/>
      <c r="O5" s="69"/>
    </row>
    <row r="6" spans="1:15" x14ac:dyDescent="0.25">
      <c r="A6" s="67"/>
      <c r="B6" s="1"/>
      <c r="C6" s="3"/>
      <c r="D6" s="54" t="s">
        <v>1</v>
      </c>
      <c r="E6" s="54"/>
      <c r="F6" s="54"/>
      <c r="G6" s="54"/>
      <c r="H6" s="54"/>
      <c r="I6" s="3"/>
      <c r="J6" s="3"/>
      <c r="K6" s="4"/>
      <c r="L6" s="4"/>
      <c r="M6" s="68"/>
      <c r="N6" s="69"/>
      <c r="O6" s="69"/>
    </row>
    <row r="7" spans="1:15" x14ac:dyDescent="0.25">
      <c r="A7" s="67"/>
      <c r="B7" s="55"/>
      <c r="C7" s="55"/>
      <c r="D7" s="55"/>
      <c r="E7" s="55"/>
      <c r="F7" s="55"/>
      <c r="G7" s="55"/>
      <c r="H7" s="55"/>
      <c r="I7" s="55"/>
      <c r="J7" s="55"/>
      <c r="K7" s="1"/>
      <c r="L7" s="1"/>
      <c r="M7" s="68"/>
      <c r="N7" s="69"/>
      <c r="O7" s="69"/>
    </row>
    <row r="8" spans="1:15" ht="15.75" thickBot="1" x14ac:dyDescent="0.3">
      <c r="A8" s="67"/>
      <c r="B8" s="55"/>
      <c r="C8" s="55"/>
      <c r="D8" s="55"/>
      <c r="E8" s="55"/>
      <c r="F8" s="55"/>
      <c r="G8" s="55"/>
      <c r="H8" s="55"/>
      <c r="I8" s="55"/>
      <c r="J8" s="55"/>
      <c r="K8" s="1"/>
      <c r="L8" s="1"/>
      <c r="M8" s="68"/>
      <c r="N8" s="69"/>
      <c r="O8" s="69"/>
    </row>
    <row r="9" spans="1:15" ht="15.75" thickBot="1" x14ac:dyDescent="0.3">
      <c r="A9" s="67"/>
      <c r="B9" s="5"/>
      <c r="C9" s="56" t="s">
        <v>2</v>
      </c>
      <c r="D9" s="57"/>
      <c r="E9" s="6" t="s">
        <v>3</v>
      </c>
      <c r="F9" s="6" t="s">
        <v>4</v>
      </c>
      <c r="G9" s="7" t="s">
        <v>5</v>
      </c>
      <c r="H9" s="7" t="s">
        <v>6</v>
      </c>
      <c r="I9" s="8" t="s">
        <v>7</v>
      </c>
      <c r="J9" s="9"/>
      <c r="K9" s="10"/>
      <c r="L9" s="10"/>
      <c r="M9" s="68"/>
      <c r="N9" s="69"/>
      <c r="O9" s="69"/>
    </row>
    <row r="10" spans="1:15" ht="15.75" thickBot="1" x14ac:dyDescent="0.3">
      <c r="A10" s="67"/>
      <c r="B10" s="11"/>
      <c r="C10" s="58"/>
      <c r="D10" s="59"/>
      <c r="E10" s="6">
        <v>1</v>
      </c>
      <c r="F10" s="6">
        <v>2</v>
      </c>
      <c r="G10" s="7">
        <v>3</v>
      </c>
      <c r="H10" s="7" t="s">
        <v>8</v>
      </c>
      <c r="I10" s="8" t="s">
        <v>9</v>
      </c>
      <c r="J10" s="9"/>
      <c r="K10" s="10"/>
      <c r="L10" s="10"/>
      <c r="M10" s="68"/>
      <c r="N10" s="69"/>
      <c r="O10" s="69"/>
    </row>
    <row r="11" spans="1:15" x14ac:dyDescent="0.25">
      <c r="A11" s="67"/>
      <c r="B11" s="60"/>
      <c r="C11" s="55"/>
      <c r="D11" s="55"/>
      <c r="E11" s="55"/>
      <c r="F11" s="55"/>
      <c r="G11" s="55"/>
      <c r="H11" s="55"/>
      <c r="I11" s="55"/>
      <c r="J11" s="61"/>
      <c r="K11" s="1"/>
      <c r="L11" s="1"/>
      <c r="M11" s="68"/>
      <c r="N11" s="69"/>
      <c r="O11" s="69"/>
    </row>
    <row r="12" spans="1:15" x14ac:dyDescent="0.25">
      <c r="A12" s="67"/>
      <c r="B12" s="62"/>
      <c r="C12" s="63"/>
      <c r="D12" s="63"/>
      <c r="E12" s="63"/>
      <c r="F12" s="63"/>
      <c r="G12" s="63"/>
      <c r="H12" s="63"/>
      <c r="I12" s="63"/>
      <c r="J12" s="64"/>
      <c r="K12" s="4"/>
      <c r="L12" s="4"/>
      <c r="M12" s="68"/>
      <c r="N12" s="69"/>
      <c r="O12" s="69"/>
    </row>
    <row r="13" spans="1:15" x14ac:dyDescent="0.25">
      <c r="A13" s="67"/>
      <c r="B13" s="12"/>
      <c r="C13" s="46" t="s">
        <v>10</v>
      </c>
      <c r="D13" s="46"/>
      <c r="E13" s="13"/>
      <c r="F13" s="13"/>
      <c r="G13" s="13"/>
      <c r="H13" s="13"/>
      <c r="I13" s="13"/>
      <c r="J13" s="14"/>
      <c r="K13" s="4"/>
      <c r="L13" s="4"/>
      <c r="M13" s="68"/>
      <c r="N13" s="69"/>
      <c r="O13" s="69"/>
    </row>
    <row r="14" spans="1:15" x14ac:dyDescent="0.25">
      <c r="A14" s="67"/>
      <c r="B14" s="12"/>
      <c r="C14" s="15"/>
      <c r="D14" s="15"/>
      <c r="E14" s="13"/>
      <c r="F14" s="13"/>
      <c r="G14" s="13"/>
      <c r="H14" s="13"/>
      <c r="I14" s="13"/>
      <c r="J14" s="14"/>
      <c r="K14" s="4"/>
      <c r="L14" s="4"/>
      <c r="M14" s="68"/>
      <c r="N14" s="69"/>
      <c r="O14" s="69"/>
    </row>
    <row r="15" spans="1:15" x14ac:dyDescent="0.25">
      <c r="A15" s="67"/>
      <c r="B15" s="16"/>
      <c r="C15" s="53" t="s">
        <v>11</v>
      </c>
      <c r="D15" s="53"/>
      <c r="E15" s="17">
        <f>SUM(E17:E23)</f>
        <v>5553.5599999999995</v>
      </c>
      <c r="F15" s="17">
        <f>SUM(F17:F23)</f>
        <v>54435.24</v>
      </c>
      <c r="G15" s="17">
        <f>SUM(G17:G23)</f>
        <v>47715.89</v>
      </c>
      <c r="H15" s="17">
        <f>SUM(H17:H23)</f>
        <v>12272.910000000002</v>
      </c>
      <c r="I15" s="18">
        <f>SUM(I17:I23)</f>
        <v>6719.3500000000022</v>
      </c>
      <c r="J15" s="19"/>
      <c r="K15" s="4"/>
      <c r="L15" s="4"/>
      <c r="M15" s="68"/>
      <c r="N15" s="69"/>
      <c r="O15" s="69"/>
    </row>
    <row r="16" spans="1:15" x14ac:dyDescent="0.25">
      <c r="A16" s="67"/>
      <c r="B16" s="20"/>
      <c r="C16" s="2"/>
      <c r="D16" s="2"/>
      <c r="E16" s="21"/>
      <c r="F16" s="21"/>
      <c r="G16" s="21"/>
      <c r="H16" s="21"/>
      <c r="I16" s="21"/>
      <c r="J16" s="22"/>
      <c r="K16" s="4"/>
      <c r="L16" s="4"/>
      <c r="M16" s="68"/>
      <c r="N16" s="69"/>
      <c r="O16" s="69"/>
    </row>
    <row r="17" spans="1:16" x14ac:dyDescent="0.25">
      <c r="A17" s="67"/>
      <c r="B17" s="20"/>
      <c r="C17" s="45" t="s">
        <v>12</v>
      </c>
      <c r="D17" s="45"/>
      <c r="E17" s="23">
        <f>+'[1]SIT FINAN'!D16</f>
        <v>2799.83</v>
      </c>
      <c r="F17" s="24">
        <v>54335.1</v>
      </c>
      <c r="G17" s="24">
        <v>47038.17</v>
      </c>
      <c r="H17" s="25">
        <f>E17+F17-G17</f>
        <v>10096.760000000002</v>
      </c>
      <c r="I17" s="18">
        <f t="shared" ref="I17:I23" si="0">H17-E17</f>
        <v>7296.9300000000021</v>
      </c>
      <c r="J17" s="22"/>
      <c r="K17" s="4"/>
      <c r="L17" s="4"/>
      <c r="M17" s="68"/>
      <c r="N17" s="69"/>
      <c r="O17" s="69"/>
    </row>
    <row r="18" spans="1:16" x14ac:dyDescent="0.25">
      <c r="A18" s="67"/>
      <c r="B18" s="20"/>
      <c r="C18" s="45" t="s">
        <v>13</v>
      </c>
      <c r="D18" s="45"/>
      <c r="E18" s="23">
        <f>'[1]SIT FINAN'!D17</f>
        <v>2753.73</v>
      </c>
      <c r="F18" s="23">
        <v>100.14</v>
      </c>
      <c r="G18" s="23">
        <v>677.72</v>
      </c>
      <c r="H18" s="27">
        <f t="shared" ref="H18:H23" si="1">E18+F18-G18</f>
        <v>2176.1499999999996</v>
      </c>
      <c r="I18" s="18">
        <f t="shared" si="0"/>
        <v>-577.58000000000038</v>
      </c>
      <c r="J18" s="22"/>
      <c r="K18" s="4"/>
      <c r="L18" s="4"/>
      <c r="M18" s="68"/>
      <c r="N18" s="69"/>
      <c r="O18" s="69"/>
    </row>
    <row r="19" spans="1:16" x14ac:dyDescent="0.25">
      <c r="A19" s="67"/>
      <c r="B19" s="20"/>
      <c r="C19" s="45" t="s">
        <v>14</v>
      </c>
      <c r="D19" s="45"/>
      <c r="E19" s="23">
        <f>'[1]SIT FINAN'!D18</f>
        <v>0</v>
      </c>
      <c r="F19" s="23">
        <v>0</v>
      </c>
      <c r="G19" s="23">
        <v>0</v>
      </c>
      <c r="H19" s="27">
        <f>E19+F19-G19</f>
        <v>0</v>
      </c>
      <c r="I19" s="18">
        <f t="shared" si="0"/>
        <v>0</v>
      </c>
      <c r="J19" s="22"/>
      <c r="K19" s="4"/>
      <c r="L19" s="4"/>
      <c r="M19" s="68"/>
      <c r="N19" s="69"/>
      <c r="O19" s="69"/>
    </row>
    <row r="20" spans="1:16" x14ac:dyDescent="0.25">
      <c r="A20" s="67"/>
      <c r="B20" s="20"/>
      <c r="C20" s="45" t="s">
        <v>15</v>
      </c>
      <c r="D20" s="45"/>
      <c r="E20" s="23">
        <f>'[1]SIT FINAN'!D19</f>
        <v>0</v>
      </c>
      <c r="F20" s="23">
        <v>0</v>
      </c>
      <c r="G20" s="23">
        <v>0</v>
      </c>
      <c r="H20" s="27">
        <f t="shared" si="1"/>
        <v>0</v>
      </c>
      <c r="I20" s="27">
        <f t="shared" si="0"/>
        <v>0</v>
      </c>
      <c r="J20" s="22"/>
      <c r="K20" s="4"/>
      <c r="L20" s="4"/>
      <c r="M20" s="68"/>
      <c r="N20" s="69"/>
      <c r="O20" s="69"/>
    </row>
    <row r="21" spans="1:16" x14ac:dyDescent="0.25">
      <c r="A21" s="67"/>
      <c r="B21" s="20"/>
      <c r="C21" s="45" t="s">
        <v>16</v>
      </c>
      <c r="D21" s="45"/>
      <c r="E21" s="23">
        <f>'[1]SIT FINAN'!D20</f>
        <v>0</v>
      </c>
      <c r="F21" s="23">
        <v>0</v>
      </c>
      <c r="G21" s="23">
        <v>0</v>
      </c>
      <c r="H21" s="27">
        <f t="shared" si="1"/>
        <v>0</v>
      </c>
      <c r="I21" s="27">
        <f t="shared" si="0"/>
        <v>0</v>
      </c>
      <c r="J21" s="22"/>
      <c r="K21" s="4"/>
      <c r="L21" s="4"/>
      <c r="M21" s="68"/>
      <c r="N21" s="69"/>
      <c r="O21" s="69"/>
    </row>
    <row r="22" spans="1:16" x14ac:dyDescent="0.25">
      <c r="A22" s="67"/>
      <c r="B22" s="20"/>
      <c r="C22" s="45" t="s">
        <v>17</v>
      </c>
      <c r="D22" s="45"/>
      <c r="E22" s="23">
        <f>'[1]SIT FINAN'!D21</f>
        <v>0</v>
      </c>
      <c r="F22" s="23">
        <v>0</v>
      </c>
      <c r="G22" s="23">
        <v>0</v>
      </c>
      <c r="H22" s="27">
        <f t="shared" si="1"/>
        <v>0</v>
      </c>
      <c r="I22" s="27">
        <f t="shared" si="0"/>
        <v>0</v>
      </c>
      <c r="J22" s="22"/>
      <c r="K22" s="4"/>
      <c r="L22" s="4"/>
      <c r="M22" s="68"/>
      <c r="N22" s="69"/>
      <c r="O22" s="69"/>
    </row>
    <row r="23" spans="1:16" x14ac:dyDescent="0.25">
      <c r="A23" s="67"/>
      <c r="B23" s="20"/>
      <c r="C23" s="45" t="s">
        <v>18</v>
      </c>
      <c r="D23" s="45"/>
      <c r="E23" s="23">
        <f>'[1]SIT FINAN'!D22</f>
        <v>0</v>
      </c>
      <c r="F23" s="23">
        <v>0</v>
      </c>
      <c r="G23" s="23">
        <v>0</v>
      </c>
      <c r="H23" s="27">
        <f t="shared" si="1"/>
        <v>0</v>
      </c>
      <c r="I23" s="27">
        <f t="shared" si="0"/>
        <v>0</v>
      </c>
      <c r="J23" s="22"/>
      <c r="M23" s="68"/>
      <c r="N23" s="69"/>
      <c r="O23" s="69"/>
    </row>
    <row r="24" spans="1:16" x14ac:dyDescent="0.25">
      <c r="A24" s="67"/>
      <c r="B24" s="20"/>
      <c r="C24" s="42"/>
      <c r="D24" s="42"/>
      <c r="E24" s="29"/>
      <c r="F24" s="29"/>
      <c r="G24" s="29"/>
      <c r="H24" s="29"/>
      <c r="I24" s="29"/>
      <c r="J24" s="22"/>
      <c r="M24" s="68"/>
      <c r="N24" s="69"/>
      <c r="O24" s="69"/>
    </row>
    <row r="25" spans="1:16" x14ac:dyDescent="0.25">
      <c r="A25" s="67"/>
      <c r="B25" s="16"/>
      <c r="C25" s="53" t="s">
        <v>19</v>
      </c>
      <c r="D25" s="53"/>
      <c r="E25" s="17">
        <f>SUM(E27:E35)</f>
        <v>199872.50999999998</v>
      </c>
      <c r="F25" s="17">
        <f>SUM(F27:F35)</f>
        <v>0</v>
      </c>
      <c r="G25" s="17">
        <f>SUM(G27:G35)</f>
        <v>868.23</v>
      </c>
      <c r="H25" s="17">
        <f>SUM(H27:H35)</f>
        <v>199004.28</v>
      </c>
      <c r="I25" s="30">
        <f>SUM(I27:I35)</f>
        <v>-868.2300000000032</v>
      </c>
      <c r="J25" s="19"/>
      <c r="M25" s="68"/>
      <c r="N25" s="69"/>
      <c r="O25" s="69"/>
    </row>
    <row r="26" spans="1:16" x14ac:dyDescent="0.25">
      <c r="A26" s="67"/>
      <c r="B26" s="20"/>
      <c r="C26" s="2"/>
      <c r="D26" s="42"/>
      <c r="E26" s="21"/>
      <c r="F26" s="21"/>
      <c r="G26" s="21"/>
      <c r="H26" s="21"/>
      <c r="I26" s="21"/>
      <c r="J26" s="22"/>
      <c r="M26" s="68"/>
      <c r="N26" s="69"/>
      <c r="O26" s="69"/>
    </row>
    <row r="27" spans="1:16" x14ac:dyDescent="0.25">
      <c r="A27" s="67"/>
      <c r="B27" s="20"/>
      <c r="C27" s="45" t="s">
        <v>20</v>
      </c>
      <c r="D27" s="45"/>
      <c r="E27" s="23">
        <f>'[1]SIT FINAN'!C29</f>
        <v>0</v>
      </c>
      <c r="F27" s="23">
        <v>0</v>
      </c>
      <c r="G27" s="23">
        <v>0</v>
      </c>
      <c r="H27" s="27">
        <f t="shared" ref="H27:H35" si="2">E27+F27-G27</f>
        <v>0</v>
      </c>
      <c r="I27" s="27">
        <f>H27-E27</f>
        <v>0</v>
      </c>
      <c r="J27" s="22"/>
      <c r="M27" s="68"/>
      <c r="N27" s="69"/>
      <c r="O27" s="69"/>
    </row>
    <row r="28" spans="1:16" x14ac:dyDescent="0.25">
      <c r="A28" s="67"/>
      <c r="B28" s="20"/>
      <c r="C28" s="45" t="s">
        <v>21</v>
      </c>
      <c r="D28" s="45"/>
      <c r="E28" s="23">
        <f>'[1]SIT FINAN'!C30</f>
        <v>0</v>
      </c>
      <c r="F28" s="23">
        <v>0</v>
      </c>
      <c r="G28" s="23">
        <v>0</v>
      </c>
      <c r="H28" s="27">
        <f t="shared" si="2"/>
        <v>0</v>
      </c>
      <c r="I28" s="27">
        <f t="shared" ref="I28:I34" si="3">H28-E28</f>
        <v>0</v>
      </c>
      <c r="J28" s="22"/>
      <c r="M28" s="68"/>
      <c r="N28" s="69"/>
      <c r="O28" s="69"/>
      <c r="P28" s="31"/>
    </row>
    <row r="29" spans="1:16" x14ac:dyDescent="0.25">
      <c r="A29" s="67"/>
      <c r="B29" s="20"/>
      <c r="C29" s="45" t="s">
        <v>22</v>
      </c>
      <c r="D29" s="45"/>
      <c r="E29" s="23">
        <f>'[1]SIT FINAN'!D31</f>
        <v>177310.7</v>
      </c>
      <c r="F29" s="23">
        <v>0</v>
      </c>
      <c r="G29" s="23">
        <v>0</v>
      </c>
      <c r="H29" s="27">
        <f t="shared" si="2"/>
        <v>177310.7</v>
      </c>
      <c r="I29" s="27">
        <f t="shared" si="3"/>
        <v>0</v>
      </c>
      <c r="J29" s="22"/>
      <c r="M29" s="68"/>
      <c r="N29" s="69"/>
      <c r="O29" s="69"/>
    </row>
    <row r="30" spans="1:16" x14ac:dyDescent="0.25">
      <c r="A30" s="67"/>
      <c r="B30" s="20"/>
      <c r="C30" s="45" t="s">
        <v>23</v>
      </c>
      <c r="D30" s="45"/>
      <c r="E30" s="23">
        <f>+'[1]SIT FINAN'!D32</f>
        <v>62612.9</v>
      </c>
      <c r="F30" s="23">
        <v>0</v>
      </c>
      <c r="G30" s="23">
        <v>0</v>
      </c>
      <c r="H30" s="27">
        <f t="shared" si="2"/>
        <v>62612.9</v>
      </c>
      <c r="I30" s="18">
        <f t="shared" si="3"/>
        <v>0</v>
      </c>
      <c r="J30" s="22"/>
      <c r="M30" s="68"/>
      <c r="N30" s="69"/>
      <c r="O30" s="69"/>
    </row>
    <row r="31" spans="1:16" x14ac:dyDescent="0.25">
      <c r="A31" s="67"/>
      <c r="B31" s="20"/>
      <c r="C31" s="45" t="s">
        <v>24</v>
      </c>
      <c r="D31" s="45"/>
      <c r="E31" s="23">
        <f>+'[1]SIT FINAN'!D33</f>
        <v>0</v>
      </c>
      <c r="F31" s="23">
        <v>0</v>
      </c>
      <c r="G31" s="23">
        <v>0</v>
      </c>
      <c r="H31" s="27">
        <f t="shared" si="2"/>
        <v>0</v>
      </c>
      <c r="I31" s="27">
        <f t="shared" si="3"/>
        <v>0</v>
      </c>
      <c r="J31" s="22"/>
      <c r="M31" s="68"/>
      <c r="N31" s="69"/>
      <c r="O31" s="69"/>
    </row>
    <row r="32" spans="1:16" x14ac:dyDescent="0.25">
      <c r="A32" s="67"/>
      <c r="B32" s="20"/>
      <c r="C32" s="45" t="s">
        <v>25</v>
      </c>
      <c r="D32" s="45"/>
      <c r="E32" s="18">
        <f>+'[1]SIT FINAN'!D34</f>
        <v>-45316.79</v>
      </c>
      <c r="F32" s="18">
        <v>0</v>
      </c>
      <c r="G32" s="18">
        <v>868.23</v>
      </c>
      <c r="H32" s="18">
        <f>E32+F32-G32</f>
        <v>-46185.020000000004</v>
      </c>
      <c r="I32" s="18">
        <f>H32-E32</f>
        <v>-868.2300000000032</v>
      </c>
      <c r="J32" s="22"/>
      <c r="M32" s="68"/>
      <c r="N32" s="70"/>
      <c r="O32" s="69"/>
    </row>
    <row r="33" spans="1:15" x14ac:dyDescent="0.25">
      <c r="A33" s="67"/>
      <c r="B33" s="20"/>
      <c r="C33" s="45" t="s">
        <v>26</v>
      </c>
      <c r="D33" s="45"/>
      <c r="E33" s="18">
        <f>+'[1]SIT FINAN'!D35</f>
        <v>10.3</v>
      </c>
      <c r="F33" s="23">
        <v>0</v>
      </c>
      <c r="G33" s="23">
        <v>0</v>
      </c>
      <c r="H33" s="27">
        <f t="shared" si="2"/>
        <v>10.3</v>
      </c>
      <c r="I33" s="27">
        <f t="shared" si="3"/>
        <v>0</v>
      </c>
      <c r="J33" s="22"/>
      <c r="M33" s="68"/>
      <c r="N33" s="69"/>
      <c r="O33" s="69"/>
    </row>
    <row r="34" spans="1:15" x14ac:dyDescent="0.25">
      <c r="A34" s="67"/>
      <c r="B34" s="20"/>
      <c r="C34" s="45" t="s">
        <v>27</v>
      </c>
      <c r="D34" s="45"/>
      <c r="E34" s="18">
        <f>+'[1]SIT FINAN'!D36</f>
        <v>0</v>
      </c>
      <c r="F34" s="23">
        <v>0</v>
      </c>
      <c r="G34" s="23">
        <v>0</v>
      </c>
      <c r="H34" s="27">
        <f t="shared" si="2"/>
        <v>0</v>
      </c>
      <c r="I34" s="27">
        <f t="shared" si="3"/>
        <v>0</v>
      </c>
      <c r="J34" s="22"/>
      <c r="M34" s="68"/>
      <c r="N34" s="69"/>
      <c r="O34" s="69"/>
    </row>
    <row r="35" spans="1:15" x14ac:dyDescent="0.25">
      <c r="A35" s="67"/>
      <c r="B35" s="20"/>
      <c r="C35" s="45" t="s">
        <v>28</v>
      </c>
      <c r="D35" s="45"/>
      <c r="E35" s="18">
        <f>+'[1]SIT FINAN'!D37</f>
        <v>5255.4</v>
      </c>
      <c r="F35" s="23">
        <v>0</v>
      </c>
      <c r="G35" s="23">
        <v>0</v>
      </c>
      <c r="H35" s="27">
        <f t="shared" si="2"/>
        <v>5255.4</v>
      </c>
      <c r="I35" s="27">
        <f>H35-E35</f>
        <v>0</v>
      </c>
      <c r="J35" s="22"/>
      <c r="M35" s="68"/>
      <c r="N35" s="69"/>
      <c r="O35" s="69"/>
    </row>
    <row r="36" spans="1:15" x14ac:dyDescent="0.25">
      <c r="A36" s="67"/>
      <c r="B36" s="20"/>
      <c r="C36" s="42"/>
      <c r="D36" s="42"/>
      <c r="E36" s="29"/>
      <c r="F36" s="21"/>
      <c r="G36" s="21"/>
      <c r="H36" s="21"/>
      <c r="I36" s="21"/>
      <c r="J36" s="22"/>
      <c r="M36" s="68"/>
      <c r="N36" s="69"/>
      <c r="O36" s="69"/>
    </row>
    <row r="37" spans="1:15" x14ac:dyDescent="0.25">
      <c r="A37" s="67"/>
      <c r="B37" s="12"/>
      <c r="C37" s="46" t="s">
        <v>29</v>
      </c>
      <c r="D37" s="46"/>
      <c r="E37" s="17">
        <f>E15+E25</f>
        <v>205426.06999999998</v>
      </c>
      <c r="F37" s="17">
        <f>F15+F25</f>
        <v>54435.24</v>
      </c>
      <c r="G37" s="17">
        <f>G15+G25</f>
        <v>48584.12</v>
      </c>
      <c r="H37" s="17">
        <f>H15+H25</f>
        <v>211277.19</v>
      </c>
      <c r="I37" s="18">
        <f>I15+I25</f>
        <v>5851.119999999999</v>
      </c>
      <c r="J37" s="14"/>
      <c r="M37" s="68"/>
      <c r="N37" s="69"/>
      <c r="O37" s="69"/>
    </row>
    <row r="38" spans="1:15" x14ac:dyDescent="0.25">
      <c r="A38" s="67"/>
      <c r="B38" s="47"/>
      <c r="C38" s="48"/>
      <c r="D38" s="48"/>
      <c r="E38" s="48"/>
      <c r="F38" s="48"/>
      <c r="G38" s="48"/>
      <c r="H38" s="48"/>
      <c r="I38" s="48"/>
      <c r="J38" s="49"/>
      <c r="M38" s="68"/>
      <c r="N38" s="69"/>
      <c r="O38" s="69"/>
    </row>
    <row r="39" spans="1:15" x14ac:dyDescent="0.25">
      <c r="A39" s="67"/>
      <c r="B39" s="32"/>
      <c r="C39" s="33"/>
      <c r="D39" s="34"/>
      <c r="F39" s="32"/>
      <c r="G39" s="32"/>
      <c r="H39" s="32"/>
      <c r="I39" s="32"/>
      <c r="J39" s="32"/>
      <c r="M39" s="68"/>
      <c r="N39" s="69"/>
      <c r="O39" s="69"/>
    </row>
    <row r="40" spans="1:15" x14ac:dyDescent="0.25">
      <c r="A40" s="67"/>
      <c r="B40" s="1"/>
      <c r="C40" s="50" t="s">
        <v>30</v>
      </c>
      <c r="D40" s="50"/>
      <c r="E40" s="50"/>
      <c r="F40" s="50"/>
      <c r="G40" s="50"/>
      <c r="H40" s="50"/>
      <c r="I40" s="50"/>
      <c r="J40" s="35"/>
      <c r="K40" s="35"/>
      <c r="L40" s="1"/>
      <c r="M40" s="68"/>
      <c r="N40" s="69"/>
      <c r="O40" s="69"/>
    </row>
    <row r="41" spans="1:15" x14ac:dyDescent="0.25">
      <c r="A41" s="67"/>
      <c r="B41" s="1"/>
      <c r="C41" s="43"/>
      <c r="D41" s="43"/>
      <c r="E41" s="43"/>
      <c r="F41" s="43"/>
      <c r="G41" s="43"/>
      <c r="H41" s="43"/>
      <c r="I41" s="43"/>
      <c r="J41" s="35"/>
      <c r="K41" s="35"/>
      <c r="L41" s="1"/>
      <c r="M41" s="68"/>
      <c r="N41" s="69"/>
      <c r="O41" s="69"/>
    </row>
    <row r="42" spans="1:15" x14ac:dyDescent="0.25">
      <c r="A42" s="67"/>
      <c r="B42" s="1"/>
      <c r="C42" s="43"/>
      <c r="D42" s="43"/>
      <c r="E42" s="43"/>
      <c r="F42" s="43"/>
      <c r="G42" s="43"/>
      <c r="H42" s="43"/>
      <c r="I42" s="43"/>
      <c r="J42" s="35"/>
      <c r="K42" s="35"/>
      <c r="L42" s="1"/>
      <c r="M42" s="68"/>
      <c r="N42" s="69"/>
      <c r="O42" s="69"/>
    </row>
    <row r="43" spans="1:15" x14ac:dyDescent="0.25">
      <c r="A43" s="67"/>
      <c r="B43" s="1"/>
      <c r="C43" s="43"/>
      <c r="D43" s="43"/>
      <c r="E43" s="43"/>
      <c r="F43" s="43"/>
      <c r="G43" s="43"/>
      <c r="H43" s="43"/>
      <c r="I43" s="43"/>
      <c r="J43" s="35"/>
      <c r="K43" s="35"/>
      <c r="L43" s="1"/>
      <c r="M43" s="68"/>
      <c r="N43" s="69"/>
      <c r="O43" s="69"/>
    </row>
    <row r="44" spans="1:15" x14ac:dyDescent="0.25">
      <c r="A44" s="67"/>
      <c r="B44" s="1"/>
      <c r="C44" s="43"/>
      <c r="D44" s="43"/>
      <c r="E44" s="43"/>
      <c r="F44" s="36"/>
      <c r="G44" s="43"/>
      <c r="H44" s="43"/>
      <c r="I44" s="43"/>
      <c r="J44" s="35"/>
      <c r="K44" s="35"/>
      <c r="L44" s="1"/>
      <c r="M44" s="68"/>
      <c r="N44" s="69"/>
      <c r="O44" s="69"/>
    </row>
    <row r="45" spans="1:15" x14ac:dyDescent="0.25">
      <c r="A45" s="67"/>
      <c r="B45" s="1"/>
      <c r="C45" s="43"/>
      <c r="D45" s="43"/>
      <c r="E45" s="43"/>
      <c r="F45" s="43"/>
      <c r="G45" s="43"/>
      <c r="H45" s="43"/>
      <c r="I45" s="43"/>
      <c r="J45" s="35"/>
      <c r="K45" s="35"/>
      <c r="L45" s="1"/>
      <c r="M45" s="68"/>
      <c r="N45" s="69"/>
      <c r="O45" s="69"/>
    </row>
    <row r="46" spans="1:15" x14ac:dyDescent="0.25">
      <c r="A46" s="67"/>
      <c r="B46" s="1"/>
      <c r="C46" s="51"/>
      <c r="D46" s="51"/>
      <c r="E46" s="37"/>
      <c r="F46" s="39"/>
      <c r="G46" s="51"/>
      <c r="H46" s="51"/>
      <c r="I46" s="40"/>
      <c r="J46" s="37"/>
      <c r="L46" s="1"/>
      <c r="M46" s="68"/>
      <c r="N46" s="69"/>
      <c r="O46" s="69"/>
    </row>
    <row r="47" spans="1:15" ht="15" customHeight="1" x14ac:dyDescent="0.25">
      <c r="A47" s="67"/>
      <c r="B47" s="1"/>
      <c r="C47" s="44"/>
      <c r="D47" s="44"/>
      <c r="E47" s="37"/>
      <c r="F47" s="52"/>
      <c r="G47" s="52"/>
      <c r="H47" s="52"/>
      <c r="I47" s="52"/>
      <c r="J47" s="52"/>
      <c r="K47" s="52"/>
      <c r="L47" s="1"/>
      <c r="M47" s="68"/>
      <c r="N47" s="69"/>
      <c r="O47" s="69"/>
    </row>
    <row r="48" spans="1:15" x14ac:dyDescent="0.25">
      <c r="A48" s="67"/>
      <c r="B48" s="67"/>
      <c r="C48" s="1"/>
      <c r="D48" s="1"/>
      <c r="E48" s="38"/>
      <c r="F48" s="1"/>
      <c r="G48" s="1"/>
      <c r="H48" s="1"/>
      <c r="I48" s="67"/>
      <c r="J48" s="67"/>
      <c r="K48" s="67"/>
      <c r="L48" s="67"/>
      <c r="M48" s="68"/>
      <c r="N48" s="69"/>
      <c r="O48" s="69"/>
    </row>
    <row r="49" spans="1:15" x14ac:dyDescent="0.25">
      <c r="A49" s="67"/>
      <c r="B49" s="67"/>
      <c r="C49" s="1"/>
      <c r="D49" s="1"/>
      <c r="E49" s="38"/>
      <c r="F49" s="1"/>
      <c r="G49" s="1"/>
      <c r="H49" s="1"/>
      <c r="I49" s="67"/>
      <c r="J49" s="67"/>
      <c r="K49" s="67"/>
      <c r="L49" s="67"/>
      <c r="M49" s="68"/>
      <c r="N49" s="69"/>
      <c r="O49" s="69"/>
    </row>
  </sheetData>
  <mergeCells count="38">
    <mergeCell ref="D5:H5"/>
    <mergeCell ref="D1:F1"/>
    <mergeCell ref="G1:I1"/>
    <mergeCell ref="K1:L1"/>
    <mergeCell ref="D3:H3"/>
    <mergeCell ref="D4:H4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46:D46"/>
    <mergeCell ref="C47:D47"/>
    <mergeCell ref="C35:D35"/>
    <mergeCell ref="C37:D37"/>
    <mergeCell ref="B38:J38"/>
    <mergeCell ref="C40:I40"/>
    <mergeCell ref="G46:H46"/>
    <mergeCell ref="F47:K4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2020-02-05T20:21:01Z</dcterms:created>
  <dcterms:modified xsi:type="dcterms:W3CDTF">2022-05-18T17:29:52Z</dcterms:modified>
</cp:coreProperties>
</file>